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au 2" sheetId="1" r:id="rId1"/>
    <sheet name="Mau 4" sheetId="2" r:id="rId2"/>
    <sheet name="Mau 5" sheetId="3" r:id="rId3"/>
  </sheets>
  <definedNames/>
  <calcPr fullCalcOnLoad="1"/>
</workbook>
</file>

<file path=xl/sharedStrings.xml><?xml version="1.0" encoding="utf-8"?>
<sst xmlns="http://schemas.openxmlformats.org/spreadsheetml/2006/main" count="114" uniqueCount="74">
  <si>
    <t>LỚP</t>
  </si>
  <si>
    <t>Tổng số HS</t>
  </si>
  <si>
    <t>Hạnh kiểm</t>
  </si>
  <si>
    <t>Học lực</t>
  </si>
  <si>
    <t>Tốt</t>
  </si>
  <si>
    <t>Khá</t>
  </si>
  <si>
    <t>TB</t>
  </si>
  <si>
    <t>Yếu</t>
  </si>
  <si>
    <t>Giỏi</t>
  </si>
  <si>
    <t>Kém</t>
  </si>
  <si>
    <t>SL</t>
  </si>
  <si>
    <t>TL</t>
  </si>
  <si>
    <t>Tổng số</t>
  </si>
  <si>
    <t>Tổng cộng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</si>
  <si>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</si>
  <si>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</si>
  <si>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</si>
  <si>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</si>
  <si>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</si>
  <si>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</si>
  <si>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</si>
  <si>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</si>
  <si>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</si>
  <si>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</si>
  <si>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</si>
  <si>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Khối</t>
  </si>
  <si>
    <t>Đầu năm</t>
  </si>
  <si>
    <t>Học sinh nữ</t>
  </si>
  <si>
    <t>Học sinh bỏ học</t>
  </si>
  <si>
    <t>Học sinh chuyển đi</t>
  </si>
  <si>
    <t>Học sinh chuyển đến</t>
  </si>
  <si>
    <t>Khác</t>
  </si>
  <si>
    <t>(12)</t>
  </si>
  <si>
    <t>Tổng số
 học sinh</t>
  </si>
  <si>
    <t xml:space="preserve">Tỉ lệ 
HS/lớp </t>
  </si>
  <si>
    <t>Học sinh
 dân tộc</t>
  </si>
  <si>
    <t>Tổng</t>
  </si>
  <si>
    <t>Ghi chú:</t>
  </si>
  <si>
    <t>Số học sinh lưu ban hoặc chết</t>
  </si>
  <si>
    <t>Người lập bảng</t>
  </si>
  <si>
    <t>(Ký và ghi rõ họ tên)</t>
  </si>
  <si>
    <t>(Ký tên và đóng dấu)</t>
  </si>
  <si>
    <t>Đạt chuẩn</t>
  </si>
  <si>
    <t>Trên chuẩn</t>
  </si>
  <si>
    <t>Chưa đạt chuẩn</t>
  </si>
  <si>
    <t>Tỉ lệ GV/lớp</t>
  </si>
  <si>
    <t>CBQL</t>
  </si>
  <si>
    <t>Giáo viên</t>
  </si>
  <si>
    <t>Nhân viên</t>
  </si>
  <si>
    <t>STT</t>
  </si>
  <si>
    <t>Mẫu 2</t>
  </si>
  <si>
    <t>Học sinh khuyết tật, học hòa nhập</t>
  </si>
  <si>
    <t xml:space="preserve">Cột (12): </t>
  </si>
  <si>
    <t>Mẫu 4</t>
  </si>
  <si>
    <t>Mẫu 5</t>
  </si>
  <si>
    <t xml:space="preserve">ĐỘI NGŨ CÁN BỘ QUẢN LÝ, GIÁO VIÊN </t>
  </si>
  <si>
    <t>UBND THỊ XÃ CHÍ LINH</t>
  </si>
  <si>
    <t xml:space="preserve">Tổng số lớp 
</t>
  </si>
  <si>
    <t>TS</t>
  </si>
  <si>
    <r>
      <t>Ghi chú:</t>
    </r>
    <r>
      <rPr>
        <b/>
        <i/>
        <sz val="12"/>
        <rFont val="Arial"/>
        <family val="2"/>
      </rPr>
      <t xml:space="preserve"> Cột 4 tính cả học sinh khuyết tật đủ khả năng để đánh giá, xếp loại về HL và HK</t>
    </r>
  </si>
  <si>
    <t>Số
HSKT</t>
  </si>
  <si>
    <t>TS HS được đánh giá, xếp loại HL, HK</t>
  </si>
  <si>
    <t>Yêu cầu: Các nhà trường Kiểm tra số liệu chính xác, số liệu các biểu mẫu phải thống nhất.</t>
  </si>
  <si>
    <t>KẾT QUẢ XẾP LOẠI HẠNH KIỂM, HỌC LỰC HỌC KỲ I NĂM HỌC 2014-2015</t>
  </si>
  <si>
    <t>THỐNG KÊ SỐ LỚP, SỐ HỌC SINH HỌC KÌ I 
NĂM HỌC 2014 - 2015</t>
  </si>
  <si>
    <t>Cuối kì I</t>
  </si>
  <si>
    <t>(Tính đến ngày 30/12/2014)</t>
  </si>
  <si>
    <t>TRƯỜNG THCS THCS VĂN ĐỨC</t>
  </si>
  <si>
    <r>
      <t>Yêu cầu:</t>
    </r>
    <r>
      <rPr>
        <sz val="12"/>
        <rFont val="Times New Roman"/>
        <family val="1"/>
      </rPr>
      <t xml:space="preserve"> Các nhà trường Kiểm tra số liệu chính xác, số liệu các biểu mẫu phải thống nhất. </t>
    </r>
  </si>
  <si>
    <t>Văn Đức, ngày 02 tháng 01 năm 2015</t>
  </si>
  <si>
    <t>HIỆU TRƯỞNG</t>
  </si>
  <si>
    <t>Nguyễn Thị Cúc</t>
  </si>
  <si>
    <t>TRƯỜNG THCS VĂN ĐỨC</t>
  </si>
  <si>
    <t>Nguyễn Thị Thu Thủy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</si>
</sst>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0.0000"/>
    <numFmt numFmtId="175" formatCode="0.000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i/>
      <sz val="12"/>
      <name val="Arial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2" fontId="13" fillId="2" borderId="1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0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3" fillId="0" borderId="1" xfId="0" applyNumberFormat="1" applyFont="1" applyFill="1" applyBorder="1" applyAlignment="1">
      <alignment horizontal="left" vertical="center" indent="1"/>
    </xf>
    <xf numFmtId="17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2" fontId="27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9525</xdr:rowOff>
    </xdr:from>
    <xdr:to>
      <xdr:col>2</xdr:col>
      <xdr:colOff>247650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4286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24"/>
  <sheetViews>
    <sheetView tabSelected="1" zoomScale="85" zoomScaleNormal="85" workbookViewId="0" topLeftCell="A1">
      <selection activeCell="J22" sqref="J22"/>
    </sheetView>
  </sheetViews>
  <sheetFormatPr defaultColWidth="9.140625" defaultRowHeight="12.75"/>
  <cols>
    <col min="1" max="1" width="11.8515625" style="0" customWidth="1"/>
    <col min="2" max="2" width="14.00390625" style="0" customWidth="1"/>
    <col min="3" max="3" width="10.140625" style="0" customWidth="1"/>
    <col min="4" max="4" width="11.140625" style="0" customWidth="1"/>
    <col min="5" max="5" width="11.28125" style="0" customWidth="1"/>
    <col min="6" max="6" width="12.57421875" style="0" customWidth="1"/>
    <col min="7" max="7" width="13.14062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3.28125" style="0" customWidth="1"/>
    <col min="12" max="12" width="10.57421875" style="0" customWidth="1"/>
  </cols>
  <sheetData>
    <row r="1" spans="1:16" ht="16.5" customHeight="1">
      <c r="A1" s="82" t="s">
        <v>56</v>
      </c>
      <c r="B1" s="82"/>
      <c r="C1" s="82"/>
      <c r="D1" s="82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6.5" customHeight="1">
      <c r="A2" s="83" t="s">
        <v>67</v>
      </c>
      <c r="B2" s="83"/>
      <c r="C2" s="83"/>
      <c r="D2" s="83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.75">
      <c r="A3" s="29"/>
      <c r="B3" s="29"/>
      <c r="C3" s="29"/>
      <c r="D3" s="29"/>
      <c r="E3" s="29"/>
      <c r="F3" s="29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.75">
      <c r="A4" s="8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36" customHeight="1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0"/>
      <c r="N5" s="50"/>
      <c r="O5" s="50"/>
      <c r="P5" s="50"/>
    </row>
    <row r="6" spans="1:16" s="9" customFormat="1" ht="12.75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  <c r="L6" s="54"/>
      <c r="M6" s="54"/>
      <c r="N6" s="54"/>
      <c r="O6" s="54"/>
      <c r="P6" s="54"/>
    </row>
    <row r="7" spans="1:16" ht="48.75" customHeight="1">
      <c r="A7" s="77" t="s">
        <v>25</v>
      </c>
      <c r="B7" s="77" t="s">
        <v>57</v>
      </c>
      <c r="C7" s="77" t="s">
        <v>33</v>
      </c>
      <c r="D7" s="77"/>
      <c r="E7" s="77" t="s">
        <v>34</v>
      </c>
      <c r="F7" s="77" t="s">
        <v>35</v>
      </c>
      <c r="G7" s="77" t="s">
        <v>51</v>
      </c>
      <c r="H7" s="77" t="s">
        <v>27</v>
      </c>
      <c r="I7" s="77" t="s">
        <v>28</v>
      </c>
      <c r="J7" s="77" t="s">
        <v>29</v>
      </c>
      <c r="K7" s="78" t="s">
        <v>30</v>
      </c>
      <c r="L7" s="78" t="s">
        <v>31</v>
      </c>
      <c r="M7" s="50"/>
      <c r="N7" s="50"/>
      <c r="O7" s="50"/>
      <c r="P7" s="50"/>
    </row>
    <row r="8" spans="1:16" ht="17.25" customHeight="1">
      <c r="A8" s="77"/>
      <c r="B8" s="77"/>
      <c r="C8" s="57" t="s">
        <v>26</v>
      </c>
      <c r="D8" s="57" t="s">
        <v>65</v>
      </c>
      <c r="E8" s="77"/>
      <c r="F8" s="77"/>
      <c r="G8" s="77"/>
      <c r="H8" s="77"/>
      <c r="I8" s="77"/>
      <c r="J8" s="77"/>
      <c r="K8" s="78"/>
      <c r="L8" s="78"/>
      <c r="M8" s="50"/>
      <c r="N8" s="50"/>
      <c r="O8" s="50"/>
      <c r="P8" s="50"/>
    </row>
    <row r="9" spans="1:21" s="11" customFormat="1" ht="18.75" customHeight="1">
      <c r="A9" s="10" t="s">
        <v>14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32</v>
      </c>
      <c r="M9" s="24"/>
      <c r="N9" s="24"/>
      <c r="O9" s="24"/>
      <c r="P9" s="24"/>
      <c r="Q9" s="24"/>
      <c r="R9" s="24"/>
      <c r="S9" s="42"/>
      <c r="T9" s="42"/>
      <c r="U9" s="41"/>
    </row>
    <row r="10" spans="1:16" ht="15.75">
      <c r="A10" s="12">
        <v>6</v>
      </c>
      <c r="B10" s="7">
        <v>3</v>
      </c>
      <c r="C10" s="74">
        <v>117</v>
      </c>
      <c r="D10" s="74">
        <v>116</v>
      </c>
      <c r="E10" s="75">
        <f>D10/B10</f>
        <v>38.666666666666664</v>
      </c>
      <c r="F10" s="74">
        <v>1</v>
      </c>
      <c r="G10" s="74">
        <v>1</v>
      </c>
      <c r="H10" s="74">
        <v>57</v>
      </c>
      <c r="I10" s="74">
        <v>2</v>
      </c>
      <c r="J10" s="74">
        <v>4</v>
      </c>
      <c r="K10" s="73"/>
      <c r="L10" s="22"/>
      <c r="M10" s="50"/>
      <c r="N10" s="50"/>
      <c r="O10" s="50"/>
      <c r="P10" s="50"/>
    </row>
    <row r="11" spans="1:16" ht="15.75">
      <c r="A11" s="20">
        <v>7</v>
      </c>
      <c r="B11" s="22">
        <v>3</v>
      </c>
      <c r="C11" s="73">
        <v>112</v>
      </c>
      <c r="D11" s="73">
        <v>112</v>
      </c>
      <c r="E11" s="75">
        <f>D11/B11</f>
        <v>37.333333333333336</v>
      </c>
      <c r="F11" s="73">
        <v>1</v>
      </c>
      <c r="G11" s="73"/>
      <c r="H11" s="73">
        <v>47</v>
      </c>
      <c r="I11" s="73">
        <v>1</v>
      </c>
      <c r="J11" s="73">
        <v>1</v>
      </c>
      <c r="K11" s="73">
        <v>1</v>
      </c>
      <c r="L11" s="22"/>
      <c r="M11" s="50"/>
      <c r="N11" s="50"/>
      <c r="O11" s="50"/>
      <c r="P11" s="50"/>
    </row>
    <row r="12" spans="1:16" ht="15.75">
      <c r="A12" s="20">
        <v>8</v>
      </c>
      <c r="B12" s="22">
        <v>3</v>
      </c>
      <c r="C12" s="73">
        <v>107</v>
      </c>
      <c r="D12" s="73">
        <v>106</v>
      </c>
      <c r="E12" s="75">
        <f>D12/B12</f>
        <v>35.333333333333336</v>
      </c>
      <c r="F12" s="73"/>
      <c r="G12" s="73">
        <v>1</v>
      </c>
      <c r="H12" s="73">
        <v>60</v>
      </c>
      <c r="I12" s="73">
        <v>1</v>
      </c>
      <c r="J12" s="73">
        <v>2</v>
      </c>
      <c r="K12" s="73"/>
      <c r="L12" s="22"/>
      <c r="M12" s="50"/>
      <c r="N12" s="50"/>
      <c r="O12" s="50"/>
      <c r="P12" s="50"/>
    </row>
    <row r="13" spans="1:16" ht="15.75">
      <c r="A13" s="20">
        <v>9</v>
      </c>
      <c r="B13" s="22">
        <v>3</v>
      </c>
      <c r="C13" s="73">
        <v>103</v>
      </c>
      <c r="D13" s="73">
        <v>103</v>
      </c>
      <c r="E13" s="75">
        <f>D13/B13</f>
        <v>34.333333333333336</v>
      </c>
      <c r="F13" s="73"/>
      <c r="G13" s="73">
        <v>2</v>
      </c>
      <c r="H13" s="73">
        <v>51</v>
      </c>
      <c r="I13" s="73">
        <v>1</v>
      </c>
      <c r="J13" s="73">
        <v>2</v>
      </c>
      <c r="K13" s="73"/>
      <c r="L13" s="22"/>
      <c r="M13" s="50"/>
      <c r="N13" s="50"/>
      <c r="O13" s="50"/>
      <c r="P13" s="50"/>
    </row>
    <row r="14" spans="1:16" ht="15.75">
      <c r="A14" s="56" t="s">
        <v>36</v>
      </c>
      <c r="B14" s="22">
        <v>12</v>
      </c>
      <c r="C14" s="73">
        <v>439</v>
      </c>
      <c r="D14" s="73">
        <f>SUM(D10:D13)</f>
        <v>437</v>
      </c>
      <c r="E14" s="73"/>
      <c r="F14" s="73">
        <v>2</v>
      </c>
      <c r="G14" s="73">
        <v>4</v>
      </c>
      <c r="H14" s="73">
        <f>SUM(H10:H13)</f>
        <v>215</v>
      </c>
      <c r="I14" s="73">
        <f>SUM(I10:I13)</f>
        <v>5</v>
      </c>
      <c r="J14" s="73">
        <f>SUM(J10:J13)</f>
        <v>9</v>
      </c>
      <c r="K14" s="73">
        <f>SUM(K10:K13)</f>
        <v>1</v>
      </c>
      <c r="L14" s="22"/>
      <c r="M14" s="50"/>
      <c r="N14" s="50"/>
      <c r="O14" s="50"/>
      <c r="P14" s="50"/>
    </row>
    <row r="15" spans="1:16" ht="16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0"/>
      <c r="N15" s="50"/>
      <c r="O15" s="50"/>
      <c r="P15" s="50"/>
    </row>
    <row r="16" spans="1:16" ht="16.5">
      <c r="A16" s="58"/>
      <c r="B16" s="58"/>
      <c r="C16" s="58"/>
      <c r="D16" s="58"/>
      <c r="E16" s="58"/>
      <c r="F16" s="58"/>
      <c r="G16" s="58"/>
      <c r="H16" s="76" t="s">
        <v>69</v>
      </c>
      <c r="I16" s="76"/>
      <c r="J16" s="76"/>
      <c r="K16" s="76"/>
      <c r="L16" s="76"/>
      <c r="M16" s="50"/>
      <c r="N16" s="50"/>
      <c r="O16" s="50"/>
      <c r="P16" s="50"/>
    </row>
    <row r="17" spans="1:17" ht="21" customHeight="1">
      <c r="A17" s="58"/>
      <c r="B17" s="83" t="s">
        <v>39</v>
      </c>
      <c r="C17" s="83"/>
      <c r="D17" s="83"/>
      <c r="E17" s="55"/>
      <c r="F17" s="55"/>
      <c r="G17" s="58"/>
      <c r="H17" s="83" t="s">
        <v>70</v>
      </c>
      <c r="I17" s="83"/>
      <c r="J17" s="83"/>
      <c r="K17" s="83"/>
      <c r="L17" s="55"/>
      <c r="M17" s="43"/>
      <c r="N17" s="43"/>
      <c r="O17" s="43"/>
      <c r="P17" s="43"/>
      <c r="Q17" s="13"/>
    </row>
    <row r="18" spans="1:17" ht="16.5">
      <c r="A18" s="58"/>
      <c r="B18" s="76" t="s">
        <v>40</v>
      </c>
      <c r="C18" s="76"/>
      <c r="D18" s="76"/>
      <c r="E18" s="55"/>
      <c r="F18" s="55"/>
      <c r="G18" s="58"/>
      <c r="H18" s="76" t="s">
        <v>41</v>
      </c>
      <c r="I18" s="76"/>
      <c r="J18" s="76"/>
      <c r="K18" s="76"/>
      <c r="L18" s="55"/>
      <c r="M18" s="43"/>
      <c r="N18" s="43"/>
      <c r="O18" s="43"/>
      <c r="P18" s="43"/>
      <c r="Q18" s="13"/>
    </row>
    <row r="19" spans="1:16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0"/>
      <c r="N19" s="50"/>
      <c r="O19" s="50"/>
      <c r="P19" s="50"/>
    </row>
    <row r="20" spans="1:16" ht="16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0"/>
      <c r="N20" s="50"/>
      <c r="O20" s="50"/>
      <c r="P20" s="50"/>
    </row>
    <row r="21" spans="1:16" ht="17.25">
      <c r="A21" s="59"/>
      <c r="B21" s="80" t="s">
        <v>71</v>
      </c>
      <c r="C21" s="80"/>
      <c r="D21" s="80"/>
      <c r="E21" s="58"/>
      <c r="F21" s="58"/>
      <c r="G21" s="58"/>
      <c r="H21" s="58"/>
      <c r="I21" s="58"/>
      <c r="J21" s="58"/>
      <c r="K21" s="58"/>
      <c r="L21" s="58"/>
      <c r="M21" s="50"/>
      <c r="N21" s="50"/>
      <c r="O21" s="50"/>
      <c r="P21" s="50"/>
    </row>
    <row r="22" spans="1:16" ht="16.5">
      <c r="A22" s="60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0"/>
      <c r="N22" s="50"/>
      <c r="O22" s="50"/>
      <c r="P22" s="50"/>
    </row>
    <row r="23" spans="1:16" ht="15.75">
      <c r="A23" s="50"/>
      <c r="B23" s="39" t="s">
        <v>52</v>
      </c>
      <c r="C23" s="39" t="s">
        <v>38</v>
      </c>
      <c r="D23" s="31"/>
      <c r="E23" s="31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25.5" customHeight="1">
      <c r="A24" s="81" t="s">
        <v>68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61"/>
      <c r="N24" s="61"/>
      <c r="O24" s="61"/>
      <c r="P24" s="61"/>
    </row>
  </sheetData>
  <mergeCells count="21">
    <mergeCell ref="A1:D1"/>
    <mergeCell ref="A2:D2"/>
    <mergeCell ref="B17:D17"/>
    <mergeCell ref="B18:D18"/>
    <mergeCell ref="C7:D7"/>
    <mergeCell ref="J7:J8"/>
    <mergeCell ref="A5:L5"/>
    <mergeCell ref="B21:D21"/>
    <mergeCell ref="A24:L24"/>
    <mergeCell ref="H17:K17"/>
    <mergeCell ref="H18:K18"/>
    <mergeCell ref="H16:L16"/>
    <mergeCell ref="A7:A8"/>
    <mergeCell ref="B7:B8"/>
    <mergeCell ref="E7:E8"/>
    <mergeCell ref="F7:F8"/>
    <mergeCell ref="G7:G8"/>
    <mergeCell ref="L7:L8"/>
    <mergeCell ref="K7:K8"/>
    <mergeCell ref="H7:H8"/>
    <mergeCell ref="I7:I8"/>
  </mergeCells>
  <printOptions/>
  <pageMargins left="0.5" right="0.5" top="0.51" bottom="1" header="0.36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32"/>
  <sheetViews>
    <sheetView workbookViewId="0" topLeftCell="C1">
      <selection activeCell="N15" sqref="N15"/>
    </sheetView>
  </sheetViews>
  <sheetFormatPr defaultColWidth="9.140625" defaultRowHeight="12.75"/>
  <cols>
    <col min="1" max="1" width="6.57421875" style="0" customWidth="1"/>
    <col min="2" max="2" width="5.140625" style="0" customWidth="1"/>
    <col min="3" max="3" width="7.00390625" style="0" customWidth="1"/>
    <col min="4" max="4" width="14.00390625" style="0" customWidth="1"/>
    <col min="5" max="5" width="5.8515625" style="0" customWidth="1"/>
    <col min="6" max="6" width="6.28125" style="0" customWidth="1"/>
    <col min="7" max="7" width="5.421875" style="0" customWidth="1"/>
    <col min="8" max="8" width="6.421875" style="0" customWidth="1"/>
    <col min="9" max="9" width="6.140625" style="0" customWidth="1"/>
    <col min="10" max="10" width="6.00390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6.140625" style="0" customWidth="1"/>
    <col min="16" max="16" width="6.28125" style="0" customWidth="1"/>
    <col min="17" max="17" width="5.57421875" style="0" customWidth="1"/>
    <col min="18" max="18" width="6.421875" style="0" customWidth="1"/>
    <col min="19" max="19" width="5.7109375" style="0" customWidth="1"/>
    <col min="20" max="20" width="6.28125" style="0" customWidth="1"/>
    <col min="21" max="21" width="6.8515625" style="0" customWidth="1"/>
    <col min="22" max="22" width="8.00390625" style="0" customWidth="1"/>
  </cols>
  <sheetData>
    <row r="1" spans="1:20" ht="17.25" customHeight="1">
      <c r="A1" s="93" t="s">
        <v>56</v>
      </c>
      <c r="B1" s="93"/>
      <c r="C1" s="93"/>
      <c r="D1" s="93"/>
      <c r="E1" s="9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8" ht="17.25" customHeight="1">
      <c r="A2" s="83" t="s">
        <v>72</v>
      </c>
      <c r="B2" s="83"/>
      <c r="C2" s="83"/>
      <c r="D2" s="83"/>
      <c r="E2" s="83"/>
      <c r="F2" s="14"/>
      <c r="G2" s="14"/>
      <c r="H2" s="14"/>
    </row>
    <row r="4" spans="1:3" ht="12.75">
      <c r="A4" s="34" t="s">
        <v>53</v>
      </c>
      <c r="B4" s="34"/>
      <c r="C4" s="34"/>
    </row>
    <row r="5" spans="1:22" ht="18.75">
      <c r="A5" s="94" t="s">
        <v>63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ht="27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7"/>
    </row>
    <row r="7" spans="1:22" ht="15.75" customHeight="1">
      <c r="A7" s="92" t="s">
        <v>0</v>
      </c>
      <c r="B7" s="84" t="s">
        <v>1</v>
      </c>
      <c r="C7" s="85"/>
      <c r="D7" s="86"/>
      <c r="E7" s="91" t="s">
        <v>2</v>
      </c>
      <c r="F7" s="91"/>
      <c r="G7" s="91"/>
      <c r="H7" s="91"/>
      <c r="I7" s="91"/>
      <c r="J7" s="91"/>
      <c r="K7" s="91"/>
      <c r="L7" s="91"/>
      <c r="M7" s="91" t="s">
        <v>3</v>
      </c>
      <c r="N7" s="91"/>
      <c r="O7" s="91"/>
      <c r="P7" s="91"/>
      <c r="Q7" s="91"/>
      <c r="R7" s="91"/>
      <c r="S7" s="91"/>
      <c r="T7" s="91"/>
      <c r="U7" s="91"/>
      <c r="V7" s="91"/>
    </row>
    <row r="8" spans="1:22" ht="15.75">
      <c r="A8" s="92"/>
      <c r="B8" s="87"/>
      <c r="C8" s="88"/>
      <c r="D8" s="89"/>
      <c r="E8" s="91" t="s">
        <v>4</v>
      </c>
      <c r="F8" s="91"/>
      <c r="G8" s="91" t="s">
        <v>5</v>
      </c>
      <c r="H8" s="91"/>
      <c r="I8" s="91" t="s">
        <v>6</v>
      </c>
      <c r="J8" s="91"/>
      <c r="K8" s="91" t="s">
        <v>7</v>
      </c>
      <c r="L8" s="91"/>
      <c r="M8" s="91" t="s">
        <v>8</v>
      </c>
      <c r="N8" s="91"/>
      <c r="O8" s="91" t="s">
        <v>5</v>
      </c>
      <c r="P8" s="91"/>
      <c r="Q8" s="91" t="s">
        <v>6</v>
      </c>
      <c r="R8" s="91"/>
      <c r="S8" s="91" t="s">
        <v>7</v>
      </c>
      <c r="T8" s="91"/>
      <c r="U8" s="91" t="s">
        <v>9</v>
      </c>
      <c r="V8" s="91"/>
    </row>
    <row r="9" spans="1:22" ht="47.25">
      <c r="A9" s="92"/>
      <c r="B9" s="44" t="s">
        <v>58</v>
      </c>
      <c r="C9" s="44" t="s">
        <v>60</v>
      </c>
      <c r="D9" s="45" t="s">
        <v>61</v>
      </c>
      <c r="E9" s="20" t="s">
        <v>10</v>
      </c>
      <c r="F9" s="20" t="s">
        <v>11</v>
      </c>
      <c r="G9" s="20" t="s">
        <v>10</v>
      </c>
      <c r="H9" s="20" t="s">
        <v>11</v>
      </c>
      <c r="I9" s="20" t="s">
        <v>10</v>
      </c>
      <c r="J9" s="20" t="s">
        <v>11</v>
      </c>
      <c r="K9" s="20" t="s">
        <v>10</v>
      </c>
      <c r="L9" s="20" t="s">
        <v>11</v>
      </c>
      <c r="M9" s="20" t="s">
        <v>10</v>
      </c>
      <c r="N9" s="20" t="s">
        <v>11</v>
      </c>
      <c r="O9" s="20" t="s">
        <v>10</v>
      </c>
      <c r="P9" s="20" t="s">
        <v>11</v>
      </c>
      <c r="Q9" s="20" t="s">
        <v>10</v>
      </c>
      <c r="R9" s="20" t="s">
        <v>11</v>
      </c>
      <c r="S9" s="20" t="s">
        <v>10</v>
      </c>
      <c r="T9" s="20" t="s">
        <v>11</v>
      </c>
      <c r="U9" s="20" t="s">
        <v>10</v>
      </c>
      <c r="V9" s="20" t="s">
        <v>11</v>
      </c>
    </row>
    <row r="10" spans="1:22" s="49" customFormat="1" ht="15.75">
      <c r="A10" s="47">
        <v>1</v>
      </c>
      <c r="B10" s="48">
        <v>2</v>
      </c>
      <c r="C10" s="47">
        <v>3</v>
      </c>
      <c r="D10" s="48">
        <v>4</v>
      </c>
      <c r="E10" s="47">
        <v>5</v>
      </c>
      <c r="F10" s="48">
        <v>6</v>
      </c>
      <c r="G10" s="47">
        <v>7</v>
      </c>
      <c r="H10" s="48">
        <v>8</v>
      </c>
      <c r="I10" s="47">
        <v>9</v>
      </c>
      <c r="J10" s="48">
        <v>10</v>
      </c>
      <c r="K10" s="47">
        <v>11</v>
      </c>
      <c r="L10" s="48">
        <v>12</v>
      </c>
      <c r="M10" s="47">
        <v>13</v>
      </c>
      <c r="N10" s="48">
        <v>14</v>
      </c>
      <c r="O10" s="47">
        <v>15</v>
      </c>
      <c r="P10" s="48">
        <v>16</v>
      </c>
      <c r="Q10" s="47">
        <v>17</v>
      </c>
      <c r="R10" s="48">
        <v>18</v>
      </c>
      <c r="S10" s="47">
        <v>19</v>
      </c>
      <c r="T10" s="48">
        <v>20</v>
      </c>
      <c r="U10" s="47">
        <v>21</v>
      </c>
      <c r="V10" s="48">
        <v>22</v>
      </c>
    </row>
    <row r="11" spans="1:22" ht="15.75">
      <c r="A11" s="20">
        <v>6</v>
      </c>
      <c r="B11" s="20">
        <v>116</v>
      </c>
      <c r="C11" s="20">
        <v>1</v>
      </c>
      <c r="D11" s="21">
        <v>116</v>
      </c>
      <c r="E11" s="22">
        <v>90</v>
      </c>
      <c r="F11" s="23">
        <f>E11/D11*100</f>
        <v>77.58620689655173</v>
      </c>
      <c r="G11" s="22">
        <v>23</v>
      </c>
      <c r="H11" s="23">
        <f>G11/D11*100</f>
        <v>19.82758620689655</v>
      </c>
      <c r="I11" s="22">
        <v>3</v>
      </c>
      <c r="J11" s="23">
        <f>I11/D11*100</f>
        <v>2.586206896551724</v>
      </c>
      <c r="K11" s="22">
        <v>0</v>
      </c>
      <c r="L11" s="23">
        <f>K11/D11*100</f>
        <v>0</v>
      </c>
      <c r="M11" s="22">
        <v>8</v>
      </c>
      <c r="N11" s="23">
        <f>M11/D11*100</f>
        <v>6.896551724137931</v>
      </c>
      <c r="O11" s="22">
        <v>41</v>
      </c>
      <c r="P11" s="23">
        <f>O11/D11*100</f>
        <v>35.3448275862069</v>
      </c>
      <c r="Q11" s="22">
        <v>44</v>
      </c>
      <c r="R11" s="23">
        <f>Q11/D11*100</f>
        <v>37.93103448275862</v>
      </c>
      <c r="S11" s="22">
        <v>21</v>
      </c>
      <c r="T11" s="23">
        <f>S11/D11*100</f>
        <v>18.103448275862068</v>
      </c>
      <c r="U11" s="22">
        <v>2</v>
      </c>
      <c r="V11" s="23">
        <f>U11/D11*100</f>
        <v>1.7241379310344827</v>
      </c>
    </row>
    <row r="12" spans="1:22" ht="15.75">
      <c r="A12" s="20">
        <v>7</v>
      </c>
      <c r="B12" s="20">
        <v>112</v>
      </c>
      <c r="C12" s="20">
        <v>0</v>
      </c>
      <c r="D12" s="21">
        <v>112</v>
      </c>
      <c r="E12" s="22">
        <v>84</v>
      </c>
      <c r="F12" s="23">
        <f>E12/D12*100</f>
        <v>75</v>
      </c>
      <c r="G12" s="22">
        <v>28</v>
      </c>
      <c r="H12" s="23">
        <f>G12/D12*100</f>
        <v>25</v>
      </c>
      <c r="I12" s="22">
        <v>0</v>
      </c>
      <c r="J12" s="23">
        <f>I12/D12*100</f>
        <v>0</v>
      </c>
      <c r="K12" s="22">
        <v>0</v>
      </c>
      <c r="L12" s="23">
        <f>K12/D12*100</f>
        <v>0</v>
      </c>
      <c r="M12" s="22">
        <v>8</v>
      </c>
      <c r="N12" s="23">
        <f>M12/D12*100</f>
        <v>7.142857142857142</v>
      </c>
      <c r="O12" s="22">
        <v>37</v>
      </c>
      <c r="P12" s="23">
        <f>O12/D12*100</f>
        <v>33.035714285714285</v>
      </c>
      <c r="Q12" s="22">
        <v>32</v>
      </c>
      <c r="R12" s="23">
        <f>Q12/D12*100</f>
        <v>28.57142857142857</v>
      </c>
      <c r="S12" s="22">
        <v>35</v>
      </c>
      <c r="T12" s="23">
        <f>S12/D12*100</f>
        <v>31.25</v>
      </c>
      <c r="U12" s="22">
        <v>0</v>
      </c>
      <c r="V12" s="23">
        <f>U12/D12*100</f>
        <v>0</v>
      </c>
    </row>
    <row r="13" spans="1:22" ht="15.75">
      <c r="A13" s="20">
        <v>8</v>
      </c>
      <c r="B13" s="20">
        <v>106</v>
      </c>
      <c r="C13" s="20">
        <v>1</v>
      </c>
      <c r="D13" s="21">
        <v>106</v>
      </c>
      <c r="E13" s="22">
        <v>69</v>
      </c>
      <c r="F13" s="23">
        <f>E13/D13*100</f>
        <v>65.09433962264151</v>
      </c>
      <c r="G13" s="22">
        <v>35</v>
      </c>
      <c r="H13" s="23">
        <f>G13/D13*100</f>
        <v>33.0188679245283</v>
      </c>
      <c r="I13" s="22">
        <v>2</v>
      </c>
      <c r="J13" s="23">
        <f>I13/D13*100</f>
        <v>1.8867924528301887</v>
      </c>
      <c r="K13" s="22"/>
      <c r="L13" s="23">
        <f>K13/D13*100</f>
        <v>0</v>
      </c>
      <c r="M13" s="22">
        <v>2</v>
      </c>
      <c r="N13" s="23">
        <f>M13/D13*100</f>
        <v>1.8867924528301887</v>
      </c>
      <c r="O13" s="22">
        <v>36</v>
      </c>
      <c r="P13" s="23">
        <f>O13/D13*100</f>
        <v>33.9622641509434</v>
      </c>
      <c r="Q13" s="22">
        <v>47</v>
      </c>
      <c r="R13" s="23">
        <f>Q13/D13*100</f>
        <v>44.339622641509436</v>
      </c>
      <c r="S13" s="22">
        <v>21</v>
      </c>
      <c r="T13" s="23">
        <f>S13/D13*100</f>
        <v>19.81132075471698</v>
      </c>
      <c r="U13" s="22">
        <v>0</v>
      </c>
      <c r="V13" s="23">
        <v>0</v>
      </c>
    </row>
    <row r="14" spans="1:22" ht="15.75">
      <c r="A14" s="20">
        <v>9</v>
      </c>
      <c r="B14" s="20">
        <v>103</v>
      </c>
      <c r="C14" s="20">
        <v>2</v>
      </c>
      <c r="D14" s="21">
        <v>103</v>
      </c>
      <c r="E14" s="22">
        <v>80</v>
      </c>
      <c r="F14" s="23">
        <f>E14/D14*100</f>
        <v>77.66990291262135</v>
      </c>
      <c r="G14" s="22">
        <v>22</v>
      </c>
      <c r="H14" s="23">
        <f>G14/D14*100</f>
        <v>21.35922330097087</v>
      </c>
      <c r="I14" s="22">
        <v>1</v>
      </c>
      <c r="J14" s="23">
        <f>I14/D14*100</f>
        <v>0.9708737864077669</v>
      </c>
      <c r="K14" s="22">
        <v>0</v>
      </c>
      <c r="L14" s="23">
        <v>0</v>
      </c>
      <c r="M14" s="22">
        <v>2</v>
      </c>
      <c r="N14" s="23">
        <f>M14/D14*100</f>
        <v>1.9417475728155338</v>
      </c>
      <c r="O14" s="22">
        <v>44</v>
      </c>
      <c r="P14" s="23">
        <f>O14/D14*100</f>
        <v>42.71844660194174</v>
      </c>
      <c r="Q14" s="22">
        <v>42</v>
      </c>
      <c r="R14" s="23">
        <f>Q14/D14*100</f>
        <v>40.77669902912621</v>
      </c>
      <c r="S14" s="22">
        <v>15</v>
      </c>
      <c r="T14" s="23">
        <f>S14/D14*100</f>
        <v>14.563106796116504</v>
      </c>
      <c r="U14" s="22">
        <v>0</v>
      </c>
      <c r="V14" s="23">
        <f>U14/D14*100</f>
        <v>0</v>
      </c>
    </row>
    <row r="15" spans="1:22" ht="18.75">
      <c r="A15" s="3" t="s">
        <v>13</v>
      </c>
      <c r="B15" s="3"/>
      <c r="C15" s="3"/>
      <c r="D15" s="71">
        <f>SUM(D11:D14)</f>
        <v>437</v>
      </c>
      <c r="E15" s="71">
        <f>SUM(E11:E14)</f>
        <v>323</v>
      </c>
      <c r="F15" s="71">
        <f>E15/D15*100</f>
        <v>73.91304347826086</v>
      </c>
      <c r="G15" s="71">
        <v>108</v>
      </c>
      <c r="H15" s="72">
        <v>24.7</v>
      </c>
      <c r="I15" s="71">
        <v>6</v>
      </c>
      <c r="J15" s="72">
        <v>1.4</v>
      </c>
      <c r="K15" s="71">
        <v>0</v>
      </c>
      <c r="L15" s="72">
        <v>0</v>
      </c>
      <c r="M15" s="71">
        <v>20</v>
      </c>
      <c r="N15" s="72">
        <v>4.6</v>
      </c>
      <c r="O15" s="71">
        <v>158</v>
      </c>
      <c r="P15" s="72">
        <v>36.2</v>
      </c>
      <c r="Q15" s="71">
        <v>165</v>
      </c>
      <c r="R15" s="72">
        <v>37.8</v>
      </c>
      <c r="S15" s="71">
        <v>92</v>
      </c>
      <c r="T15" s="72">
        <v>21.1</v>
      </c>
      <c r="U15" s="71">
        <v>2</v>
      </c>
      <c r="V15" s="72">
        <v>0.5</v>
      </c>
    </row>
    <row r="17" ht="17.25" customHeight="1">
      <c r="A17" s="46" t="s">
        <v>59</v>
      </c>
    </row>
    <row r="18" spans="1:16" ht="18" customHeight="1">
      <c r="A18" s="90" t="s">
        <v>62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4:21" ht="16.5">
      <c r="N19" s="76" t="s">
        <v>69</v>
      </c>
      <c r="O19" s="76"/>
      <c r="P19" s="76"/>
      <c r="Q19" s="76"/>
      <c r="R19" s="76"/>
      <c r="S19" s="76"/>
      <c r="T19" s="76"/>
      <c r="U19" s="76"/>
    </row>
    <row r="20" spans="2:20" ht="21" customHeight="1">
      <c r="B20" s="58"/>
      <c r="C20" s="58"/>
      <c r="D20" s="83" t="s">
        <v>39</v>
      </c>
      <c r="E20" s="83"/>
      <c r="F20" s="83"/>
      <c r="G20" s="83"/>
      <c r="H20" s="83"/>
      <c r="I20" s="58"/>
      <c r="J20" s="58"/>
      <c r="K20" s="58"/>
      <c r="L20" s="58"/>
      <c r="M20" s="58"/>
      <c r="N20" s="83" t="s">
        <v>70</v>
      </c>
      <c r="O20" s="83"/>
      <c r="P20" s="83"/>
      <c r="Q20" s="83"/>
      <c r="R20" s="83"/>
      <c r="S20" s="83"/>
      <c r="T20" s="83"/>
    </row>
    <row r="21" spans="2:20" ht="16.5">
      <c r="B21" s="58"/>
      <c r="C21" s="58"/>
      <c r="D21" s="83" t="s">
        <v>40</v>
      </c>
      <c r="E21" s="83"/>
      <c r="F21" s="83"/>
      <c r="G21" s="83"/>
      <c r="H21" s="83"/>
      <c r="I21" s="58"/>
      <c r="J21" s="58"/>
      <c r="K21" s="58"/>
      <c r="L21" s="58"/>
      <c r="M21" s="58"/>
      <c r="N21" s="83" t="s">
        <v>41</v>
      </c>
      <c r="O21" s="83"/>
      <c r="P21" s="83"/>
      <c r="Q21" s="83"/>
      <c r="R21" s="83"/>
      <c r="S21" s="83"/>
      <c r="T21" s="83"/>
    </row>
    <row r="22" spans="2:20" ht="16.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16.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2:20" ht="16.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ht="16.5">
      <c r="B25" s="58"/>
      <c r="C25" s="58"/>
      <c r="D25" s="76" t="s">
        <v>71</v>
      </c>
      <c r="E25" s="76"/>
      <c r="F25" s="76"/>
      <c r="G25" s="76"/>
      <c r="H25" s="76"/>
      <c r="I25" s="58"/>
      <c r="J25" s="58"/>
      <c r="K25" s="58"/>
      <c r="L25" s="58"/>
      <c r="M25" s="58"/>
      <c r="N25" s="83" t="s">
        <v>73</v>
      </c>
      <c r="O25" s="83"/>
      <c r="P25" s="83"/>
      <c r="Q25" s="83"/>
      <c r="R25" s="83"/>
      <c r="S25" s="83"/>
      <c r="T25" s="83"/>
    </row>
    <row r="26" spans="1:20" ht="19.5">
      <c r="A26" s="4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8"/>
      <c r="P26" s="58"/>
      <c r="Q26" s="58"/>
      <c r="R26" s="58"/>
      <c r="S26" s="58"/>
      <c r="T26" s="58"/>
    </row>
    <row r="27" spans="1:17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</row>
    <row r="28" spans="1:18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/>
      <c r="P28" s="2"/>
      <c r="Q28" s="2"/>
      <c r="R28">
        <v>106</v>
      </c>
    </row>
    <row r="29" spans="1:18" ht="18.75">
      <c r="A29" s="2"/>
      <c r="B29" s="2"/>
      <c r="C29" s="2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>
        <v>103</v>
      </c>
    </row>
    <row r="30" spans="1:18" ht="18.75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113</v>
      </c>
      <c r="P30" s="2"/>
      <c r="Q30" s="2"/>
      <c r="R30">
        <v>116</v>
      </c>
    </row>
    <row r="31" spans="15:18" ht="12.75">
      <c r="O31">
        <f>90+23+3</f>
        <v>116</v>
      </c>
      <c r="R31">
        <v>112</v>
      </c>
    </row>
    <row r="32" spans="4:18" ht="18.7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R32">
        <f>SUM(R28:R31)</f>
        <v>437</v>
      </c>
    </row>
  </sheetData>
  <mergeCells count="24">
    <mergeCell ref="A1:E1"/>
    <mergeCell ref="A2:E2"/>
    <mergeCell ref="D25:H25"/>
    <mergeCell ref="N25:T25"/>
    <mergeCell ref="A5:V5"/>
    <mergeCell ref="D20:H20"/>
    <mergeCell ref="N20:T20"/>
    <mergeCell ref="D21:H21"/>
    <mergeCell ref="N21:T21"/>
    <mergeCell ref="S8:T8"/>
    <mergeCell ref="U8:V8"/>
    <mergeCell ref="K8:L8"/>
    <mergeCell ref="M8:N8"/>
    <mergeCell ref="O8:P8"/>
    <mergeCell ref="B7:D8"/>
    <mergeCell ref="A18:P18"/>
    <mergeCell ref="N19:U19"/>
    <mergeCell ref="Q8:R8"/>
    <mergeCell ref="A7:A9"/>
    <mergeCell ref="E7:L7"/>
    <mergeCell ref="M7:V7"/>
    <mergeCell ref="E8:F8"/>
    <mergeCell ref="G8:H8"/>
    <mergeCell ref="I8:J8"/>
  </mergeCells>
  <printOptions/>
  <pageMargins left="0.32" right="0.2" top="0.54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S22"/>
  <sheetViews>
    <sheetView zoomScale="85" zoomScaleNormal="85" workbookViewId="0" topLeftCell="A1">
      <selection activeCell="D16" sqref="D16:J16"/>
    </sheetView>
  </sheetViews>
  <sheetFormatPr defaultColWidth="9.140625" defaultRowHeight="12.75"/>
  <cols>
    <col min="1" max="1" width="14.421875" style="31" customWidth="1"/>
    <col min="2" max="2" width="14.7109375" style="31" customWidth="1"/>
    <col min="3" max="3" width="12.00390625" style="31" customWidth="1"/>
    <col min="4" max="4" width="12.28125" style="31" customWidth="1"/>
    <col min="5" max="5" width="10.140625" style="31" bestFit="1" customWidth="1"/>
    <col min="6" max="6" width="9.421875" style="32" customWidth="1"/>
    <col min="7" max="7" width="10.140625" style="32" bestFit="1" customWidth="1"/>
    <col min="8" max="8" width="11.140625" style="31" customWidth="1"/>
    <col min="9" max="9" width="10.140625" style="31" customWidth="1"/>
    <col min="10" max="10" width="9.8515625" style="31" customWidth="1"/>
    <col min="11" max="11" width="9.140625" style="31" customWidth="1"/>
    <col min="12" max="12" width="10.57421875" style="31" customWidth="1"/>
    <col min="13" max="13" width="9.140625" style="31" customWidth="1"/>
    <col min="14" max="14" width="11.28125" style="31" customWidth="1"/>
    <col min="15" max="16384" width="9.140625" style="31" customWidth="1"/>
  </cols>
  <sheetData>
    <row r="1" spans="1:3" ht="16.5">
      <c r="A1" s="93" t="s">
        <v>56</v>
      </c>
      <c r="B1" s="93"/>
      <c r="C1" s="93"/>
    </row>
    <row r="2" spans="1:9" ht="16.5">
      <c r="A2" s="83" t="s">
        <v>72</v>
      </c>
      <c r="B2" s="83"/>
      <c r="C2" s="83"/>
      <c r="D2" s="43"/>
      <c r="E2" s="43"/>
      <c r="F2" s="43"/>
      <c r="G2" s="43"/>
      <c r="H2" s="43"/>
      <c r="I2" s="28"/>
    </row>
    <row r="3" spans="2:9" ht="15.75">
      <c r="B3" s="29"/>
      <c r="C3" s="29"/>
      <c r="D3" s="29"/>
      <c r="E3" s="29"/>
      <c r="F3" s="30"/>
      <c r="G3" s="30"/>
      <c r="H3" s="28"/>
      <c r="I3" s="28"/>
    </row>
    <row r="4" spans="1:16" s="2" customFormat="1" ht="18.75">
      <c r="A4" s="40" t="s">
        <v>54</v>
      </c>
      <c r="B4" s="16"/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.75" customHeight="1">
      <c r="A5" s="94" t="s">
        <v>55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18"/>
      <c r="M5" s="18"/>
      <c r="N5" s="18"/>
      <c r="O5" s="1"/>
      <c r="P5" s="1"/>
    </row>
    <row r="6" spans="1:16" s="2" customFormat="1" ht="18.75" customHeight="1">
      <c r="A6" s="96" t="s">
        <v>66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8"/>
      <c r="M6" s="18"/>
      <c r="N6" s="18"/>
      <c r="O6" s="1"/>
      <c r="P6" s="1"/>
    </row>
    <row r="7" spans="1:16" s="2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0" s="35" customFormat="1" ht="20.25" customHeight="1">
      <c r="B8" s="95" t="s">
        <v>49</v>
      </c>
      <c r="C8" s="95" t="s">
        <v>12</v>
      </c>
      <c r="D8" s="95" t="s">
        <v>45</v>
      </c>
      <c r="E8" s="95" t="s">
        <v>42</v>
      </c>
      <c r="F8" s="95"/>
      <c r="G8" s="95" t="s">
        <v>43</v>
      </c>
      <c r="H8" s="95"/>
      <c r="I8" s="95" t="s">
        <v>44</v>
      </c>
      <c r="J8" s="95"/>
    </row>
    <row r="9" spans="2:10" s="35" customFormat="1" ht="25.5" customHeight="1">
      <c r="B9" s="95"/>
      <c r="C9" s="95"/>
      <c r="D9" s="95"/>
      <c r="E9" s="33" t="s">
        <v>10</v>
      </c>
      <c r="F9" s="33" t="s">
        <v>11</v>
      </c>
      <c r="G9" s="33" t="s">
        <v>10</v>
      </c>
      <c r="H9" s="33" t="s">
        <v>11</v>
      </c>
      <c r="I9" s="33" t="s">
        <v>10</v>
      </c>
      <c r="J9" s="33" t="s">
        <v>11</v>
      </c>
    </row>
    <row r="10" spans="2:10" s="35" customFormat="1" ht="21" customHeight="1">
      <c r="B10" s="33" t="s">
        <v>46</v>
      </c>
      <c r="C10" s="33">
        <v>2</v>
      </c>
      <c r="D10" s="33"/>
      <c r="E10" s="33"/>
      <c r="F10" s="69"/>
      <c r="G10" s="33">
        <v>2</v>
      </c>
      <c r="H10" s="69">
        <f>G10/C10*100</f>
        <v>100</v>
      </c>
      <c r="I10" s="33"/>
      <c r="J10" s="33"/>
    </row>
    <row r="11" spans="2:10" s="35" customFormat="1" ht="21" customHeight="1">
      <c r="B11" s="33" t="s">
        <v>47</v>
      </c>
      <c r="C11" s="33">
        <v>23</v>
      </c>
      <c r="D11" s="33">
        <v>1.9</v>
      </c>
      <c r="E11" s="33">
        <v>2</v>
      </c>
      <c r="F11" s="70">
        <f>E11/C11*100</f>
        <v>8.695652173913043</v>
      </c>
      <c r="G11" s="33">
        <v>21</v>
      </c>
      <c r="H11" s="70">
        <f>G11/C11*100</f>
        <v>91.30434782608695</v>
      </c>
      <c r="I11" s="33"/>
      <c r="J11" s="33"/>
    </row>
    <row r="12" spans="2:16" s="2" customFormat="1" ht="21" customHeight="1">
      <c r="B12" s="33" t="s">
        <v>48</v>
      </c>
      <c r="C12" s="33">
        <v>3</v>
      </c>
      <c r="D12" s="33"/>
      <c r="E12" s="33">
        <v>2</v>
      </c>
      <c r="F12" s="66">
        <f>E12/C12*100</f>
        <v>66.66666666666666</v>
      </c>
      <c r="G12" s="33">
        <v>1</v>
      </c>
      <c r="H12" s="67">
        <f>G12/C12*100</f>
        <v>33.33333333333333</v>
      </c>
      <c r="I12" s="33"/>
      <c r="J12" s="36"/>
      <c r="K12" s="25"/>
      <c r="L12" s="27"/>
      <c r="M12" s="25"/>
      <c r="N12" s="27"/>
      <c r="O12" s="1"/>
      <c r="P12" s="1"/>
    </row>
    <row r="13" spans="2:16" s="2" customFormat="1" ht="21" customHeight="1">
      <c r="B13" s="37"/>
      <c r="C13" s="68">
        <v>28</v>
      </c>
      <c r="D13" s="37"/>
      <c r="E13" s="33"/>
      <c r="F13" s="36"/>
      <c r="G13" s="33"/>
      <c r="H13" s="36"/>
      <c r="I13" s="33"/>
      <c r="J13" s="36"/>
      <c r="K13" s="25"/>
      <c r="L13" s="27"/>
      <c r="M13" s="25"/>
      <c r="N13" s="27"/>
      <c r="O13" s="1"/>
      <c r="P13" s="1"/>
    </row>
    <row r="14" spans="1:16" s="2" customFormat="1" ht="18.75">
      <c r="A14" s="19"/>
      <c r="B14" s="19"/>
      <c r="C14" s="19"/>
      <c r="D14" s="19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1"/>
      <c r="P14" s="1"/>
    </row>
    <row r="15" spans="1:16" s="2" customFormat="1" ht="18.75">
      <c r="A15" s="1"/>
      <c r="B15" s="1"/>
      <c r="C15" s="1"/>
      <c r="D15" s="76" t="s">
        <v>69</v>
      </c>
      <c r="E15" s="76"/>
      <c r="F15" s="76"/>
      <c r="G15" s="76"/>
      <c r="H15" s="76"/>
      <c r="I15" s="76"/>
      <c r="J15" s="76"/>
      <c r="K15" s="1"/>
      <c r="L15" s="1"/>
      <c r="M15" s="1"/>
      <c r="N15" s="1"/>
      <c r="O15" s="1"/>
      <c r="P15" s="1"/>
    </row>
    <row r="16" spans="1:19" ht="21" customHeight="1">
      <c r="A16" s="83" t="s">
        <v>39</v>
      </c>
      <c r="B16" s="83"/>
      <c r="D16" s="83" t="s">
        <v>70</v>
      </c>
      <c r="E16" s="83"/>
      <c r="F16" s="83"/>
      <c r="G16" s="83"/>
      <c r="H16" s="83"/>
      <c r="I16" s="83"/>
      <c r="J16" s="83"/>
      <c r="L16" s="31"/>
      <c r="M16" s="65">
        <f>H11+F11</f>
        <v>100</v>
      </c>
      <c r="R16" s="64"/>
      <c r="S16" s="64"/>
    </row>
    <row r="17" spans="1:19" s="38" customFormat="1" ht="16.5">
      <c r="A17" s="55"/>
      <c r="B17" s="55"/>
      <c r="D17" s="76" t="s">
        <v>41</v>
      </c>
      <c r="E17" s="76"/>
      <c r="F17" s="76"/>
      <c r="G17" s="76"/>
      <c r="H17" s="76"/>
      <c r="I17" s="76"/>
      <c r="J17" s="76"/>
      <c r="K17" s="58"/>
      <c r="R17" s="55"/>
      <c r="S17"/>
    </row>
    <row r="18" spans="1:19" ht="16.5">
      <c r="A18" s="58"/>
      <c r="B18" s="58"/>
      <c r="D18" s="58"/>
      <c r="E18" s="58"/>
      <c r="F18" s="58"/>
      <c r="G18" s="58"/>
      <c r="H18" s="58"/>
      <c r="I18" s="58"/>
      <c r="J18" s="58"/>
      <c r="K18" s="58"/>
      <c r="R18" s="55"/>
      <c r="S18"/>
    </row>
    <row r="19" spans="1:19" ht="28.5" customHeight="1">
      <c r="A19" s="58"/>
      <c r="B19" s="58"/>
      <c r="D19" s="58"/>
      <c r="E19" s="58"/>
      <c r="F19" s="58"/>
      <c r="G19" s="58"/>
      <c r="H19" s="58"/>
      <c r="I19" s="58"/>
      <c r="J19" s="58"/>
      <c r="K19" s="58"/>
      <c r="R19" s="58"/>
      <c r="S19"/>
    </row>
    <row r="20" spans="1:19" ht="16.5">
      <c r="A20" s="58"/>
      <c r="B20" s="58"/>
      <c r="D20" s="58"/>
      <c r="E20" s="58"/>
      <c r="F20" s="58"/>
      <c r="G20" s="58"/>
      <c r="H20" s="58"/>
      <c r="I20" s="58"/>
      <c r="J20" s="58"/>
      <c r="K20" s="58"/>
      <c r="R20" s="58"/>
      <c r="S20"/>
    </row>
    <row r="21" spans="1:19" ht="16.5">
      <c r="A21" s="76" t="s">
        <v>71</v>
      </c>
      <c r="B21" s="76"/>
      <c r="D21" s="83" t="s">
        <v>73</v>
      </c>
      <c r="E21" s="83"/>
      <c r="F21" s="83"/>
      <c r="G21" s="83"/>
      <c r="H21" s="83"/>
      <c r="I21" s="83"/>
      <c r="J21" s="83"/>
      <c r="K21" s="58"/>
      <c r="R21" s="58"/>
      <c r="S21"/>
    </row>
    <row r="22" spans="1:19" ht="16.5">
      <c r="A22" s="58"/>
      <c r="D22" s="64"/>
      <c r="E22" s="64"/>
      <c r="F22" s="64"/>
      <c r="G22" s="58"/>
      <c r="H22" s="58"/>
      <c r="I22" s="58"/>
      <c r="J22" s="58"/>
      <c r="K22" s="58"/>
      <c r="R22" s="55"/>
      <c r="S22"/>
    </row>
  </sheetData>
  <mergeCells count="16">
    <mergeCell ref="D17:J17"/>
    <mergeCell ref="D21:J21"/>
    <mergeCell ref="E8:F8"/>
    <mergeCell ref="G8:H8"/>
    <mergeCell ref="D15:J15"/>
    <mergeCell ref="D16:J16"/>
    <mergeCell ref="I8:J8"/>
    <mergeCell ref="B8:B9"/>
    <mergeCell ref="A21:B21"/>
    <mergeCell ref="A1:C1"/>
    <mergeCell ref="A2:C2"/>
    <mergeCell ref="A16:B16"/>
    <mergeCell ref="A5:K5"/>
    <mergeCell ref="A6:K6"/>
    <mergeCell ref="C8:C9"/>
    <mergeCell ref="D8:D9"/>
  </mergeCells>
  <printOptions/>
  <pageMargins left="0.75" right="0.75" top="0.5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Sky123.Org</cp:lastModifiedBy>
  <cp:lastPrinted>2015-01-15T00:40:16Z</cp:lastPrinted>
  <dcterms:created xsi:type="dcterms:W3CDTF">2011-05-17T08:33:56Z</dcterms:created>
  <dcterms:modified xsi:type="dcterms:W3CDTF">2015-01-15T00:41:19Z</dcterms:modified>
  <cp:category/>
  <cp:version/>
  <cp:contentType/>
  <cp:contentStatus/>
</cp:coreProperties>
</file>